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KNSINF1\Public\PC079\★総務課★\05_入札関連【総務課】\20240226_鴻巣病院給食業務委託業者選定プロポーザル\01_公告・仕様書等\"/>
    </mc:Choice>
  </mc:AlternateContent>
  <bookViews>
    <workbookView xWindow="0" yWindow="0" windowWidth="20490" windowHeight="7440" tabRatio="728"/>
  </bookViews>
  <sheets>
    <sheet name="見積書" sheetId="3" r:id="rId1"/>
    <sheet name="計算シート" sheetId="1" r:id="rId2"/>
  </sheets>
  <definedNames>
    <definedName name="_xlnm.Print_Area" localSheetId="0">見積書!$A$1:$H$44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D37" i="1" l="1"/>
  <c r="E37" i="1" s="1"/>
  <c r="D36" i="1"/>
  <c r="E36" i="1" s="1"/>
  <c r="D35" i="1"/>
  <c r="E35" i="1" s="1"/>
  <c r="D31" i="1"/>
  <c r="D30" i="1"/>
  <c r="E30" i="1" s="1"/>
  <c r="D29" i="1"/>
  <c r="E29" i="1" s="1"/>
  <c r="D25" i="1"/>
  <c r="E25" i="1" s="1"/>
  <c r="E26" i="1" s="1"/>
  <c r="D21" i="1"/>
  <c r="E21" i="1" s="1"/>
  <c r="D20" i="1"/>
  <c r="E20" i="1" s="1"/>
  <c r="D19" i="1"/>
  <c r="E19" i="1" s="1"/>
  <c r="D15" i="1"/>
  <c r="E15" i="1" s="1"/>
  <c r="D14" i="1"/>
  <c r="E14" i="1" s="1"/>
  <c r="D13" i="1"/>
  <c r="E13" i="1" s="1"/>
  <c r="D12" i="1"/>
  <c r="E12" i="1" s="1"/>
  <c r="D8" i="1"/>
  <c r="D7" i="1"/>
  <c r="E7" i="1" s="1"/>
  <c r="D6" i="1"/>
  <c r="D5" i="1"/>
  <c r="D4" i="1"/>
  <c r="E4" i="1" s="1"/>
  <c r="C40" i="1"/>
  <c r="E31" i="1"/>
  <c r="G35" i="3"/>
  <c r="G31" i="3"/>
  <c r="E27" i="3"/>
  <c r="G23" i="3"/>
  <c r="H19" i="3"/>
  <c r="E15" i="3"/>
  <c r="H12" i="3"/>
  <c r="E32" i="1" l="1"/>
  <c r="E38" i="1"/>
  <c r="E16" i="1"/>
  <c r="E22" i="1"/>
  <c r="E5" i="1" l="1"/>
  <c r="E6" i="1"/>
  <c r="E8" i="1"/>
  <c r="E9" i="1" l="1"/>
  <c r="E41" i="1" s="1"/>
  <c r="E42" i="1" l="1"/>
  <c r="E43" i="1"/>
  <c r="E5" i="3" s="1"/>
  <c r="E6" i="3" s="1"/>
</calcChain>
</file>

<file path=xl/sharedStrings.xml><?xml version="1.0" encoding="utf-8"?>
<sst xmlns="http://schemas.openxmlformats.org/spreadsheetml/2006/main" count="135" uniqueCount="50">
  <si>
    <t>朝</t>
    <rPh sb="0" eb="1">
      <t>アサ</t>
    </rPh>
    <phoneticPr fontId="1"/>
  </si>
  <si>
    <t>昼</t>
    <rPh sb="0" eb="1">
      <t>ヒル</t>
    </rPh>
    <phoneticPr fontId="1"/>
  </si>
  <si>
    <t>夕</t>
    <rPh sb="0" eb="1">
      <t>ユウ</t>
    </rPh>
    <phoneticPr fontId="1"/>
  </si>
  <si>
    <t>区分</t>
    <rPh sb="0" eb="2">
      <t>クブン</t>
    </rPh>
    <phoneticPr fontId="1"/>
  </si>
  <si>
    <t>おやつ</t>
    <phoneticPr fontId="1"/>
  </si>
  <si>
    <t>職員食</t>
    <rPh sb="0" eb="2">
      <t>ショクイン</t>
    </rPh>
    <rPh sb="2" eb="3">
      <t>ショク</t>
    </rPh>
    <phoneticPr fontId="1"/>
  </si>
  <si>
    <t>月間食数(食)</t>
    <rPh sb="0" eb="2">
      <t>ゲッカン</t>
    </rPh>
    <rPh sb="2" eb="4">
      <t>ショクスウ</t>
    </rPh>
    <rPh sb="5" eb="6">
      <t>ショク</t>
    </rPh>
    <phoneticPr fontId="1"/>
  </si>
  <si>
    <t>見積単価(円)</t>
    <rPh sb="0" eb="2">
      <t>ミツ</t>
    </rPh>
    <rPh sb="2" eb="4">
      <t>タンカ</t>
    </rPh>
    <rPh sb="5" eb="6">
      <t>エン</t>
    </rPh>
    <phoneticPr fontId="1"/>
  </si>
  <si>
    <t>請求(円/税抜)</t>
    <rPh sb="0" eb="2">
      <t>セイキュウ</t>
    </rPh>
    <rPh sb="3" eb="4">
      <t>エン</t>
    </rPh>
    <rPh sb="5" eb="6">
      <t>ゼイ</t>
    </rPh>
    <rPh sb="6" eb="7">
      <t>ヌ</t>
    </rPh>
    <phoneticPr fontId="1"/>
  </si>
  <si>
    <t>特別おやつ</t>
    <rPh sb="0" eb="2">
      <t>トクベツ</t>
    </rPh>
    <phoneticPr fontId="1"/>
  </si>
  <si>
    <t>見積書</t>
    <rPh sb="0" eb="3">
      <t>ミツモリショ</t>
    </rPh>
    <phoneticPr fontId="1"/>
  </si>
  <si>
    <t>住所</t>
    <rPh sb="0" eb="2">
      <t>ジュウショ</t>
    </rPh>
    <phoneticPr fontId="1"/>
  </si>
  <si>
    <t>代表者氏名</t>
    <rPh sb="0" eb="3">
      <t>ダイヒョウシャ</t>
    </rPh>
    <rPh sb="3" eb="5">
      <t>シメイ</t>
    </rPh>
    <phoneticPr fontId="1"/>
  </si>
  <si>
    <t>社会福祉法人恩賜財団済生会支部埼玉県済生会御中</t>
    <rPh sb="0" eb="2">
      <t>シャカイ</t>
    </rPh>
    <rPh sb="2" eb="4">
      <t>フクシ</t>
    </rPh>
    <rPh sb="4" eb="6">
      <t>ホウジン</t>
    </rPh>
    <rPh sb="6" eb="8">
      <t>オンシ</t>
    </rPh>
    <rPh sb="8" eb="10">
      <t>ザイダン</t>
    </rPh>
    <rPh sb="10" eb="11">
      <t>スミ</t>
    </rPh>
    <rPh sb="11" eb="12">
      <t>セイ</t>
    </rPh>
    <rPh sb="12" eb="13">
      <t>カイ</t>
    </rPh>
    <rPh sb="13" eb="15">
      <t>シブ</t>
    </rPh>
    <rPh sb="15" eb="18">
      <t>サイタマケン</t>
    </rPh>
    <rPh sb="18" eb="19">
      <t>スミ</t>
    </rPh>
    <rPh sb="19" eb="20">
      <t>セイ</t>
    </rPh>
    <rPh sb="20" eb="21">
      <t>カイ</t>
    </rPh>
    <rPh sb="21" eb="23">
      <t>オンチュウ</t>
    </rPh>
    <phoneticPr fontId="1"/>
  </si>
  <si>
    <t>円（税別）</t>
    <rPh sb="0" eb="1">
      <t>エン</t>
    </rPh>
    <rPh sb="2" eb="4">
      <t>ゼイベツ</t>
    </rPh>
    <phoneticPr fontId="1"/>
  </si>
  <si>
    <t>円（税込）</t>
    <rPh sb="0" eb="1">
      <t>エン</t>
    </rPh>
    <rPh sb="2" eb="4">
      <t>ゼイコミ</t>
    </rPh>
    <phoneticPr fontId="1"/>
  </si>
  <si>
    <t>各項目、黄色のセル部分　　に税別金額を入力して下さい。</t>
    <rPh sb="0" eb="3">
      <t>カクコウモク</t>
    </rPh>
    <rPh sb="4" eb="6">
      <t>キイロ</t>
    </rPh>
    <rPh sb="9" eb="11">
      <t>ブブン</t>
    </rPh>
    <rPh sb="14" eb="16">
      <t>ゼイベツ</t>
    </rPh>
    <rPh sb="16" eb="18">
      <t>キンガク</t>
    </rPh>
    <rPh sb="19" eb="21">
      <t>ニュウリョク</t>
    </rPh>
    <rPh sb="23" eb="24">
      <t>クダ</t>
    </rPh>
    <phoneticPr fontId="1"/>
  </si>
  <si>
    <t>社名</t>
    <rPh sb="0" eb="2">
      <t>シャメイ</t>
    </rPh>
    <phoneticPr fontId="1"/>
  </si>
  <si>
    <t>区分</t>
    <rPh sb="0" eb="2">
      <t>クブン</t>
    </rPh>
    <phoneticPr fontId="1"/>
  </si>
  <si>
    <t>項目</t>
    <rPh sb="0" eb="2">
      <t>コウモク</t>
    </rPh>
    <phoneticPr fontId="1"/>
  </si>
  <si>
    <t>スペシャルランチ
※課金</t>
    <phoneticPr fontId="1"/>
  </si>
  <si>
    <t>単価/食
（材料費＋加工費）</t>
    <rPh sb="0" eb="2">
      <t>タンカ</t>
    </rPh>
    <rPh sb="3" eb="4">
      <t>ショク</t>
    </rPh>
    <rPh sb="6" eb="9">
      <t>ザイリョウヒ</t>
    </rPh>
    <rPh sb="10" eb="12">
      <t>カコウ</t>
    </rPh>
    <rPh sb="12" eb="13">
      <t>ヒ</t>
    </rPh>
    <phoneticPr fontId="1"/>
  </si>
  <si>
    <t>単価/食
（材料費）</t>
    <rPh sb="0" eb="2">
      <t>タンカ</t>
    </rPh>
    <rPh sb="3" eb="4">
      <t>ショク</t>
    </rPh>
    <rPh sb="6" eb="9">
      <t>ザイリョウヒ</t>
    </rPh>
    <rPh sb="9" eb="10">
      <t>コウヒ</t>
    </rPh>
    <phoneticPr fontId="1"/>
  </si>
  <si>
    <t>おやつ</t>
    <phoneticPr fontId="1"/>
  </si>
  <si>
    <t>計（円）</t>
    <rPh sb="0" eb="1">
      <t>ケイ</t>
    </rPh>
    <rPh sb="2" eb="3">
      <t>エン</t>
    </rPh>
    <phoneticPr fontId="1"/>
  </si>
  <si>
    <t>一般食及び治療食</t>
    <rPh sb="0" eb="2">
      <t>イッパン</t>
    </rPh>
    <rPh sb="2" eb="3">
      <t>ショク</t>
    </rPh>
    <rPh sb="3" eb="4">
      <t>オヨ</t>
    </rPh>
    <rPh sb="5" eb="8">
      <t>チリョウショク</t>
    </rPh>
    <phoneticPr fontId="1"/>
  </si>
  <si>
    <t>４．精神科デイケア あすなろ会　通所者</t>
    <rPh sb="2" eb="5">
      <t>セイシンカ</t>
    </rPh>
    <rPh sb="14" eb="15">
      <t>カイ</t>
    </rPh>
    <rPh sb="16" eb="19">
      <t>ツウショシャ</t>
    </rPh>
    <phoneticPr fontId="1"/>
  </si>
  <si>
    <t>３．介護老人保健施設こうのとり　通所者</t>
    <rPh sb="2" eb="10">
      <t>カイゴロウジンホケンシセツ</t>
    </rPh>
    <rPh sb="16" eb="19">
      <t>ツウショシャ</t>
    </rPh>
    <rPh sb="17" eb="18">
      <t>ショ</t>
    </rPh>
    <phoneticPr fontId="1"/>
  </si>
  <si>
    <t>２．介護老人保健施設こうのとり　入所者</t>
    <rPh sb="2" eb="10">
      <t>カイゴロウジンホケンシセツ</t>
    </rPh>
    <rPh sb="16" eb="19">
      <t>ニュウショシャ</t>
    </rPh>
    <phoneticPr fontId="1"/>
  </si>
  <si>
    <t>１．鴻巣病院　入院患者</t>
    <rPh sb="2" eb="4">
      <t>コウノス</t>
    </rPh>
    <rPh sb="4" eb="6">
      <t>ビョウイン</t>
    </rPh>
    <rPh sb="7" eb="9">
      <t>ニュウイン</t>
    </rPh>
    <rPh sb="9" eb="11">
      <t>カンジャ</t>
    </rPh>
    <phoneticPr fontId="1"/>
  </si>
  <si>
    <t>５．グループホーム夢の実ハウス　入所者</t>
    <rPh sb="9" eb="10">
      <t>ユメ</t>
    </rPh>
    <rPh sb="11" eb="12">
      <t>ミ</t>
    </rPh>
    <rPh sb="16" eb="19">
      <t>ニュウショシャ</t>
    </rPh>
    <phoneticPr fontId="1"/>
  </si>
  <si>
    <t>６．職員食</t>
    <rPh sb="2" eb="4">
      <t>ショクイン</t>
    </rPh>
    <rPh sb="4" eb="5">
      <t>ショク</t>
    </rPh>
    <phoneticPr fontId="1"/>
  </si>
  <si>
    <t>スペシャルランチ</t>
    <phoneticPr fontId="1"/>
  </si>
  <si>
    <t>夕</t>
    <rPh sb="0" eb="1">
      <t>ユウ</t>
    </rPh>
    <phoneticPr fontId="1"/>
  </si>
  <si>
    <t>給食業務委託費
３年間見積総額</t>
    <rPh sb="0" eb="2">
      <t>キュウショク</t>
    </rPh>
    <rPh sb="2" eb="4">
      <t>ギョウム</t>
    </rPh>
    <rPh sb="4" eb="6">
      <t>イタク</t>
    </rPh>
    <rPh sb="6" eb="7">
      <t>ヒ</t>
    </rPh>
    <rPh sb="9" eb="11">
      <t>ネンカン</t>
    </rPh>
    <rPh sb="11" eb="13">
      <t>ミツモリ</t>
    </rPh>
    <rPh sb="13" eb="15">
      <t>ソウガク</t>
    </rPh>
    <phoneticPr fontId="1"/>
  </si>
  <si>
    <t>計</t>
    <rPh sb="0" eb="1">
      <t>ケイ</t>
    </rPh>
    <phoneticPr fontId="1"/>
  </si>
  <si>
    <t>入所者一般食</t>
    <rPh sb="0" eb="3">
      <t>ニュウショシャ</t>
    </rPh>
    <rPh sb="3" eb="5">
      <t>イッパン</t>
    </rPh>
    <rPh sb="5" eb="6">
      <t>ショク</t>
    </rPh>
    <phoneticPr fontId="1"/>
  </si>
  <si>
    <t>通所者一般食</t>
    <rPh sb="0" eb="2">
      <t>ツウショ</t>
    </rPh>
    <rPh sb="3" eb="5">
      <t>イッパン</t>
    </rPh>
    <rPh sb="5" eb="6">
      <t>ショク</t>
    </rPh>
    <phoneticPr fontId="1"/>
  </si>
  <si>
    <t>特別おやつ</t>
    <rPh sb="0" eb="2">
      <t>トクベツ</t>
    </rPh>
    <phoneticPr fontId="1"/>
  </si>
  <si>
    <t>１、鴻巣病院　入院患者
　　一般食及び治療食</t>
    <rPh sb="2" eb="4">
      <t>コウノス</t>
    </rPh>
    <rPh sb="4" eb="6">
      <t>ビョウイン</t>
    </rPh>
    <rPh sb="7" eb="9">
      <t>ニュウイン</t>
    </rPh>
    <rPh sb="9" eb="11">
      <t>カンジャ</t>
    </rPh>
    <rPh sb="14" eb="16">
      <t>イッパン</t>
    </rPh>
    <rPh sb="16" eb="17">
      <t>ショク</t>
    </rPh>
    <rPh sb="17" eb="18">
      <t>オヨ</t>
    </rPh>
    <rPh sb="19" eb="22">
      <t>チリョウショク</t>
    </rPh>
    <phoneticPr fontId="1"/>
  </si>
  <si>
    <t>２．老健こうのとり　入所者
　　入所者一般食</t>
    <rPh sb="2" eb="4">
      <t>ロウケン</t>
    </rPh>
    <rPh sb="10" eb="13">
      <t>ニュウショシャ</t>
    </rPh>
    <rPh sb="16" eb="19">
      <t>ニュウショシャ</t>
    </rPh>
    <rPh sb="19" eb="21">
      <t>イッパン</t>
    </rPh>
    <rPh sb="21" eb="22">
      <t>ショク</t>
    </rPh>
    <phoneticPr fontId="1"/>
  </si>
  <si>
    <t>３．老健こうのとり　通所者
　　通所者一般食</t>
    <rPh sb="2" eb="4">
      <t>ロウケン</t>
    </rPh>
    <rPh sb="10" eb="12">
      <t>ツウショ</t>
    </rPh>
    <rPh sb="16" eb="18">
      <t>ツウショ</t>
    </rPh>
    <rPh sb="19" eb="21">
      <t>イッパン</t>
    </rPh>
    <rPh sb="21" eb="22">
      <t>ショク</t>
    </rPh>
    <phoneticPr fontId="1"/>
  </si>
  <si>
    <t>６．職員食</t>
    <rPh sb="2" eb="4">
      <t>ショクイン</t>
    </rPh>
    <rPh sb="4" eb="5">
      <t>ショク</t>
    </rPh>
    <phoneticPr fontId="1"/>
  </si>
  <si>
    <t>月間総合計（税別）</t>
    <rPh sb="0" eb="2">
      <t>ゲッカン</t>
    </rPh>
    <rPh sb="2" eb="3">
      <t>ソウ</t>
    </rPh>
    <rPh sb="3" eb="5">
      <t>ゴウケイ</t>
    </rPh>
    <rPh sb="6" eb="8">
      <t>ゼイベツ</t>
    </rPh>
    <phoneticPr fontId="1"/>
  </si>
  <si>
    <t>年間総合計（税別）</t>
    <rPh sb="0" eb="2">
      <t>ネンカン</t>
    </rPh>
    <rPh sb="2" eb="3">
      <t>ソウ</t>
    </rPh>
    <rPh sb="3" eb="5">
      <t>ゴウケイ</t>
    </rPh>
    <rPh sb="6" eb="8">
      <t>ゼイベツ</t>
    </rPh>
    <phoneticPr fontId="1"/>
  </si>
  <si>
    <t>3年間総合計（税別）</t>
    <rPh sb="1" eb="3">
      <t>ネンカン</t>
    </rPh>
    <rPh sb="3" eb="4">
      <t>ソウ</t>
    </rPh>
    <rPh sb="4" eb="6">
      <t>ゴウケイ</t>
    </rPh>
    <rPh sb="7" eb="9">
      <t>ゼイベツ</t>
    </rPh>
    <phoneticPr fontId="1"/>
  </si>
  <si>
    <t>４．精神科デイケア　通所者
　　通所者一般食</t>
    <rPh sb="2" eb="5">
      <t>セイシンカ</t>
    </rPh>
    <rPh sb="10" eb="13">
      <t>ツウショシャ</t>
    </rPh>
    <rPh sb="16" eb="19">
      <t>ツウショシャ</t>
    </rPh>
    <rPh sb="19" eb="21">
      <t>イッパン</t>
    </rPh>
    <rPh sb="21" eb="22">
      <t>ショク</t>
    </rPh>
    <phoneticPr fontId="1"/>
  </si>
  <si>
    <t>５．夢の実ハウス　入居者
　　入居者一般食</t>
    <rPh sb="2" eb="3">
      <t>ユメ</t>
    </rPh>
    <rPh sb="4" eb="5">
      <t>ミ</t>
    </rPh>
    <rPh sb="9" eb="12">
      <t>ニュウキョシャ</t>
    </rPh>
    <rPh sb="15" eb="17">
      <t>ニュウキョ</t>
    </rPh>
    <rPh sb="17" eb="18">
      <t>シャ</t>
    </rPh>
    <rPh sb="18" eb="20">
      <t>イッパン</t>
    </rPh>
    <rPh sb="20" eb="21">
      <t>ショク</t>
    </rPh>
    <phoneticPr fontId="1"/>
  </si>
  <si>
    <t>給食業務委託費　計算シート</t>
    <rPh sb="0" eb="2">
      <t>キュウショク</t>
    </rPh>
    <rPh sb="2" eb="4">
      <t>ギョウム</t>
    </rPh>
    <rPh sb="4" eb="6">
      <t>イタク</t>
    </rPh>
    <rPh sb="6" eb="7">
      <t>ヒ</t>
    </rPh>
    <rPh sb="8" eb="10">
      <t>ケイサン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</si>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</sst>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 "/>
    <numFmt numFmtId="177" formatCode="#,##0_ ;[Red]\-#,##0\ "/>
    <numFmt numFmtId="178" formatCode="0_);[Red]\(0\)"/>
    <numFmt numFmtId="179" formatCode="#,##0_);[Red]\(#,##0\)"/>
    <numFmt numFmtId="180" formatCode="[$-411]ggge&quot;年&quot;m&quot;月&quot;d&quot;日&quot;;@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vertical="center"/>
    </xf>
    <xf numFmtId="0" fontId="0" fillId="0" borderId="0" xfId="0" applyFill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3" borderId="13" xfId="0" applyFont="1" applyFill="1" applyBorder="1">
      <alignment vertical="center"/>
    </xf>
    <xf numFmtId="0" fontId="2" fillId="3" borderId="15" xfId="0" applyFont="1" applyFill="1" applyBorder="1">
      <alignment vertical="center"/>
    </xf>
    <xf numFmtId="0" fontId="0" fillId="0" borderId="0" xfId="0" applyAlignment="1">
      <alignment horizontal="distributed"/>
    </xf>
    <xf numFmtId="0" fontId="0" fillId="0" borderId="0" xfId="0" applyAlignment="1"/>
    <xf numFmtId="0" fontId="5" fillId="0" borderId="0" xfId="0" applyFon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Border="1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vertical="center" wrapText="1"/>
    </xf>
    <xf numFmtId="176" fontId="0" fillId="0" borderId="2" xfId="0" applyNumberFormat="1" applyBorder="1">
      <alignment vertical="center"/>
    </xf>
    <xf numFmtId="176" fontId="0" fillId="0" borderId="19" xfId="0" applyNumberFormat="1" applyBorder="1">
      <alignment vertical="center"/>
    </xf>
    <xf numFmtId="0" fontId="0" fillId="4" borderId="1" xfId="0" applyFill="1" applyBorder="1" applyAlignment="1">
      <alignment horizontal="center" vertical="center"/>
    </xf>
    <xf numFmtId="176" fontId="0" fillId="4" borderId="18" xfId="0" applyNumberForma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Alignment="1">
      <alignment vertical="center" shrinkToFit="1"/>
    </xf>
    <xf numFmtId="0" fontId="0" fillId="4" borderId="1" xfId="0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179" fontId="0" fillId="0" borderId="20" xfId="0" applyNumberFormat="1" applyBorder="1">
      <alignment vertical="center"/>
    </xf>
    <xf numFmtId="179" fontId="0" fillId="0" borderId="21" xfId="0" applyNumberFormat="1" applyBorder="1">
      <alignment vertical="center"/>
    </xf>
    <xf numFmtId="179" fontId="0" fillId="0" borderId="22" xfId="0" applyNumberFormat="1" applyBorder="1">
      <alignment vertical="center"/>
    </xf>
    <xf numFmtId="0" fontId="10" fillId="0" borderId="0" xfId="0" applyFont="1" applyAlignment="1">
      <alignment horizontal="center"/>
    </xf>
    <xf numFmtId="0" fontId="10" fillId="0" borderId="0" xfId="0" applyFont="1" applyAlignment="1"/>
    <xf numFmtId="0" fontId="0" fillId="4" borderId="12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24" xfId="0" applyBorder="1">
      <alignment vertical="center"/>
    </xf>
    <xf numFmtId="0" fontId="0" fillId="0" borderId="23" xfId="0" applyBorder="1">
      <alignment vertical="center"/>
    </xf>
    <xf numFmtId="177" fontId="0" fillId="2" borderId="28" xfId="1" applyNumberFormat="1" applyFont="1" applyFill="1" applyBorder="1" applyProtection="1">
      <alignment vertical="center"/>
      <protection locked="0"/>
    </xf>
    <xf numFmtId="0" fontId="0" fillId="4" borderId="29" xfId="0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177" fontId="0" fillId="2" borderId="26" xfId="1" applyNumberFormat="1" applyFont="1" applyFill="1" applyBorder="1" applyProtection="1">
      <alignment vertical="center"/>
      <protection locked="0"/>
    </xf>
    <xf numFmtId="177" fontId="0" fillId="0" borderId="4" xfId="1" applyNumberFormat="1" applyFont="1" applyBorder="1">
      <alignment vertical="center"/>
    </xf>
    <xf numFmtId="178" fontId="0" fillId="0" borderId="4" xfId="1" applyNumberFormat="1" applyFont="1" applyBorder="1">
      <alignment vertical="center"/>
    </xf>
    <xf numFmtId="177" fontId="0" fillId="2" borderId="27" xfId="1" applyNumberFormat="1" applyFont="1" applyFill="1" applyBorder="1" applyProtection="1">
      <alignment vertical="center"/>
      <protection locked="0"/>
    </xf>
    <xf numFmtId="178" fontId="0" fillId="2" borderId="9" xfId="1" applyNumberFormat="1" applyFont="1" applyFill="1" applyBorder="1" applyProtection="1">
      <alignment vertical="center"/>
      <protection locked="0"/>
    </xf>
    <xf numFmtId="177" fontId="0" fillId="2" borderId="9" xfId="1" applyNumberFormat="1" applyFont="1" applyFill="1" applyBorder="1" applyProtection="1">
      <alignment vertical="center"/>
      <protection locked="0"/>
    </xf>
    <xf numFmtId="0" fontId="0" fillId="0" borderId="25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177" fontId="0" fillId="0" borderId="14" xfId="1" applyNumberFormat="1" applyFont="1" applyBorder="1" applyAlignment="1">
      <alignment horizontal="right" vertical="center" wrapText="1"/>
    </xf>
    <xf numFmtId="177" fontId="0" fillId="0" borderId="15" xfId="1" applyNumberFormat="1" applyFont="1" applyBorder="1" applyAlignment="1">
      <alignment horizontal="right" vertical="center" wrapText="1"/>
    </xf>
    <xf numFmtId="0" fontId="0" fillId="4" borderId="30" xfId="0" applyFill="1" applyBorder="1" applyAlignment="1">
      <alignment horizontal="center" vertical="center"/>
    </xf>
    <xf numFmtId="180" fontId="0" fillId="0" borderId="0" xfId="0" applyNumberFormat="1" applyFill="1" applyBorder="1" applyAlignment="1" applyProtection="1">
      <alignment horizontal="left" vertical="center"/>
      <protection locked="0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0" fillId="0" borderId="8" xfId="0" applyFont="1" applyBorder="1" applyAlignment="1" applyProtection="1">
      <protection locked="0"/>
    </xf>
    <xf numFmtId="0" fontId="10" fillId="0" borderId="8" xfId="0" applyFont="1" applyBorder="1" applyAlignment="1" applyProtection="1">
      <alignment horizontal="left"/>
      <protection locked="0"/>
    </xf>
    <xf numFmtId="0" fontId="11" fillId="0" borderId="8" xfId="0" applyFont="1" applyBorder="1" applyAlignment="1" applyProtection="1">
      <alignment horizontal="left"/>
      <protection locked="0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38" fontId="3" fillId="3" borderId="17" xfId="1" applyFont="1" applyFill="1" applyBorder="1" applyAlignment="1">
      <alignment horizontal="right" vertical="center"/>
    </xf>
    <xf numFmtId="38" fontId="3" fillId="3" borderId="12" xfId="1" applyFont="1" applyFill="1" applyBorder="1" applyAlignment="1">
      <alignment horizontal="right" vertical="center"/>
    </xf>
    <xf numFmtId="180" fontId="0" fillId="0" borderId="9" xfId="0" applyNumberFormat="1" applyBorder="1" applyAlignment="1">
      <alignment horizontal="right" vertical="center"/>
    </xf>
    <xf numFmtId="0" fontId="0" fillId="4" borderId="12" xfId="0" applyFill="1" applyBorder="1" applyAlignment="1">
      <alignment horizontal="center" vertical="center"/>
    </xf>
    <xf numFmtId="0" fontId="2" fillId="0" borderId="0" xfId="0" applyFont="1" applyAlignment="1">
      <alignment horizontal="right" vertical="center" shrinkToFi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7</xdr:row>
      <xdr:rowOff>47625</xdr:rowOff>
    </xdr:from>
    <xdr:to>
      <xdr:col>2</xdr:col>
      <xdr:colOff>225525</xdr:colOff>
      <xdr:row>7</xdr:row>
      <xdr:rowOff>190500</xdr:rowOff>
    </xdr:to>
    <xdr:sp macro="" textlink="">
      <xdr:nvSpPr>
        <xdr:cNvPr id="2" name="正方形/長方形 1"/>
        <xdr:cNvSpPr/>
      </xdr:nvSpPr>
      <xdr:spPr>
        <a:xfrm>
          <a:off x="1581150" y="2400300"/>
          <a:ext cx="216000" cy="142875"/>
        </a:xfrm>
        <a:prstGeom prst="rect">
          <a:avLst/>
        </a:prstGeom>
        <a:solidFill>
          <a:srgbClr val="FFFF00"/>
        </a:solidFill>
        <a:ln w="3175">
          <a:solidFill>
            <a:schemeClr val="tx1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561975</xdr:colOff>
      <xdr:row>41</xdr:row>
      <xdr:rowOff>123824</xdr:rowOff>
    </xdr:from>
    <xdr:to>
      <xdr:col>6</xdr:col>
      <xdr:colOff>752475</xdr:colOff>
      <xdr:row>42</xdr:row>
      <xdr:rowOff>180975</xdr:rowOff>
    </xdr:to>
    <xdr:sp macro="" textlink="">
      <xdr:nvSpPr>
        <xdr:cNvPr id="3" name="楕円 2"/>
        <xdr:cNvSpPr/>
      </xdr:nvSpPr>
      <xdr:spPr>
        <a:xfrm>
          <a:off x="4352925" y="10801349"/>
          <a:ext cx="190500" cy="180976"/>
        </a:xfrm>
        <a:prstGeom prst="ellipse">
          <a:avLst/>
        </a:prstGeom>
        <a:noFill/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showGridLines="0" tabSelected="1" view="pageBreakPreview" zoomScaleNormal="100" zoomScaleSheetLayoutView="100" workbookViewId="0">
      <selection activeCell="H7" sqref="H7"/>
    </sheetView>
  </sheetViews>
  <sheetFormatPr defaultRowHeight="18.75" x14ac:dyDescent="0.4"/>
  <cols>
    <col min="1" max="1" width="18.25" customWidth="1"/>
    <col min="2" max="2" width="2.375" customWidth="1"/>
    <col min="3" max="3" width="17.25" style="2" customWidth="1"/>
    <col min="4" max="8" width="11" customWidth="1"/>
  </cols>
  <sheetData>
    <row r="1" spans="1:9" ht="49.5" customHeight="1" thickBot="1" x14ac:dyDescent="0.45">
      <c r="A1" s="58" t="s">
        <v>10</v>
      </c>
      <c r="B1" s="59"/>
      <c r="C1" s="59"/>
      <c r="D1" s="59"/>
      <c r="E1" s="59"/>
      <c r="F1" s="59"/>
      <c r="G1" s="59"/>
      <c r="H1" s="60"/>
    </row>
    <row r="3" spans="1:9" s="7" customFormat="1" ht="20.100000000000001" customHeight="1" x14ac:dyDescent="0.4">
      <c r="A3" s="6" t="s">
        <v>13</v>
      </c>
      <c r="B3" s="6"/>
      <c r="C3" s="12"/>
    </row>
    <row r="5" spans="1:9" ht="30" customHeight="1" x14ac:dyDescent="0.4">
      <c r="A5" s="64" t="s">
        <v>34</v>
      </c>
      <c r="B5" s="65"/>
      <c r="C5" s="66"/>
      <c r="D5" s="67"/>
      <c r="E5" s="71">
        <f>計算シート!E43</f>
        <v>0</v>
      </c>
      <c r="F5" s="72"/>
      <c r="G5" s="72"/>
      <c r="H5" s="8" t="s">
        <v>14</v>
      </c>
      <c r="I5" s="5"/>
    </row>
    <row r="6" spans="1:9" ht="30" customHeight="1" x14ac:dyDescent="0.4">
      <c r="A6" s="68"/>
      <c r="B6" s="69"/>
      <c r="C6" s="69"/>
      <c r="D6" s="70"/>
      <c r="E6" s="71">
        <f>E5*110%</f>
        <v>0</v>
      </c>
      <c r="F6" s="72"/>
      <c r="G6" s="72"/>
      <c r="H6" s="9" t="s">
        <v>15</v>
      </c>
      <c r="I6" s="5"/>
    </row>
    <row r="7" spans="1:9" x14ac:dyDescent="0.4">
      <c r="D7" s="4"/>
      <c r="E7" s="4"/>
      <c r="F7" s="4"/>
      <c r="G7" s="4"/>
      <c r="H7" s="4"/>
    </row>
    <row r="8" spans="1:9" x14ac:dyDescent="0.4">
      <c r="A8" t="s">
        <v>16</v>
      </c>
      <c r="C8" s="13"/>
      <c r="D8" s="4"/>
      <c r="E8" s="4"/>
      <c r="F8" s="4"/>
      <c r="G8" s="4"/>
      <c r="H8" s="4"/>
    </row>
    <row r="9" spans="1:9" x14ac:dyDescent="0.4">
      <c r="C9" s="13"/>
      <c r="D9" s="4"/>
      <c r="E9" s="4"/>
      <c r="F9" s="4"/>
      <c r="G9" s="4"/>
      <c r="H9" s="4"/>
    </row>
    <row r="10" spans="1:9" ht="18.75" customHeight="1" x14ac:dyDescent="0.4">
      <c r="A10" s="17" t="s">
        <v>29</v>
      </c>
      <c r="B10" s="17"/>
      <c r="C10" s="13"/>
      <c r="D10" s="4"/>
      <c r="E10" s="4"/>
      <c r="F10" s="4"/>
      <c r="G10" s="4"/>
      <c r="H10" s="4"/>
    </row>
    <row r="11" spans="1:9" x14ac:dyDescent="0.4">
      <c r="A11" s="38" t="s">
        <v>18</v>
      </c>
      <c r="B11" s="56" t="s">
        <v>19</v>
      </c>
      <c r="C11" s="53"/>
      <c r="D11" s="39" t="s">
        <v>0</v>
      </c>
      <c r="E11" s="40" t="s">
        <v>1</v>
      </c>
      <c r="F11" s="40" t="s">
        <v>33</v>
      </c>
      <c r="G11" s="41" t="s">
        <v>4</v>
      </c>
      <c r="H11" s="21" t="s">
        <v>24</v>
      </c>
    </row>
    <row r="12" spans="1:9" ht="33" customHeight="1" x14ac:dyDescent="0.4">
      <c r="A12" s="48" t="s">
        <v>25</v>
      </c>
      <c r="B12" s="50" t="s">
        <v>21</v>
      </c>
      <c r="C12" s="51"/>
      <c r="D12" s="45"/>
      <c r="E12" s="37"/>
      <c r="F12" s="37"/>
      <c r="G12" s="42"/>
      <c r="H12" s="43">
        <f>SUM(D12:G12)</f>
        <v>0</v>
      </c>
    </row>
    <row r="13" spans="1:9" ht="9.9499999999999993" customHeight="1" x14ac:dyDescent="0.4">
      <c r="A13" s="14"/>
      <c r="B13" s="16"/>
      <c r="C13" s="15"/>
      <c r="D13" s="16"/>
      <c r="E13" s="16"/>
      <c r="F13" s="34"/>
      <c r="G13" s="34"/>
      <c r="H13" s="35"/>
    </row>
    <row r="14" spans="1:9" x14ac:dyDescent="0.4">
      <c r="A14" s="38" t="s">
        <v>18</v>
      </c>
      <c r="B14" s="56" t="s">
        <v>19</v>
      </c>
      <c r="C14" s="53"/>
      <c r="D14" s="33" t="s">
        <v>1</v>
      </c>
      <c r="E14" s="21" t="s">
        <v>24</v>
      </c>
      <c r="F14" s="36"/>
      <c r="G14" s="34"/>
      <c r="H14" s="34"/>
    </row>
    <row r="15" spans="1:9" ht="33" customHeight="1" x14ac:dyDescent="0.4">
      <c r="A15" s="49" t="s">
        <v>20</v>
      </c>
      <c r="B15" s="50" t="s">
        <v>22</v>
      </c>
      <c r="C15" s="51"/>
      <c r="D15" s="46"/>
      <c r="E15" s="44">
        <f>SUM(D15:D15)</f>
        <v>0</v>
      </c>
    </row>
    <row r="16" spans="1:9" ht="9.9499999999999993" customHeight="1" x14ac:dyDescent="0.4"/>
    <row r="17" spans="1:8" ht="18.75" customHeight="1" x14ac:dyDescent="0.4">
      <c r="A17" s="17" t="s">
        <v>28</v>
      </c>
      <c r="B17" s="17"/>
      <c r="C17" s="13"/>
      <c r="D17" s="4"/>
      <c r="E17" s="4"/>
      <c r="F17" s="4"/>
      <c r="G17" s="4"/>
      <c r="H17" s="4"/>
    </row>
    <row r="18" spans="1:8" x14ac:dyDescent="0.4">
      <c r="A18" s="38" t="s">
        <v>18</v>
      </c>
      <c r="B18" s="56" t="s">
        <v>19</v>
      </c>
      <c r="C18" s="53"/>
      <c r="D18" s="39" t="s">
        <v>0</v>
      </c>
      <c r="E18" s="40" t="s">
        <v>1</v>
      </c>
      <c r="F18" s="40" t="s">
        <v>33</v>
      </c>
      <c r="G18" s="41" t="s">
        <v>4</v>
      </c>
      <c r="H18" s="21" t="s">
        <v>24</v>
      </c>
    </row>
    <row r="19" spans="1:8" ht="33" customHeight="1" x14ac:dyDescent="0.4">
      <c r="A19" s="48" t="s">
        <v>36</v>
      </c>
      <c r="B19" s="50" t="s">
        <v>21</v>
      </c>
      <c r="C19" s="51"/>
      <c r="D19" s="45"/>
      <c r="E19" s="37"/>
      <c r="F19" s="37"/>
      <c r="G19" s="42"/>
      <c r="H19" s="43">
        <f>SUM(D19:G19)</f>
        <v>0</v>
      </c>
    </row>
    <row r="20" spans="1:8" ht="9.9499999999999993" customHeight="1" x14ac:dyDescent="0.4"/>
    <row r="21" spans="1:8" ht="18.75" customHeight="1" x14ac:dyDescent="0.4">
      <c r="A21" s="17" t="s">
        <v>27</v>
      </c>
      <c r="B21" s="17"/>
      <c r="C21" s="13"/>
      <c r="D21" s="4"/>
      <c r="E21" s="4"/>
      <c r="F21" s="4"/>
      <c r="G21" s="4"/>
      <c r="H21" s="4"/>
    </row>
    <row r="22" spans="1:8" x14ac:dyDescent="0.4">
      <c r="A22" s="38" t="s">
        <v>18</v>
      </c>
      <c r="B22" s="56" t="s">
        <v>19</v>
      </c>
      <c r="C22" s="53"/>
      <c r="D22" s="39" t="s">
        <v>1</v>
      </c>
      <c r="E22" s="40" t="s">
        <v>23</v>
      </c>
      <c r="F22" s="41" t="s">
        <v>9</v>
      </c>
      <c r="G22" s="52" t="s">
        <v>24</v>
      </c>
      <c r="H22" s="53"/>
    </row>
    <row r="23" spans="1:8" ht="33" customHeight="1" x14ac:dyDescent="0.4">
      <c r="A23" s="48" t="s">
        <v>37</v>
      </c>
      <c r="B23" s="50" t="s">
        <v>21</v>
      </c>
      <c r="C23" s="51"/>
      <c r="D23" s="45"/>
      <c r="E23" s="37"/>
      <c r="F23" s="42"/>
      <c r="G23" s="54" t="str">
        <f>D23+E23&amp;"円又は"&amp;D23+F23&amp;"円"</f>
        <v>0円又は0円</v>
      </c>
      <c r="H23" s="55"/>
    </row>
    <row r="24" spans="1:8" ht="9.9499999999999993" customHeight="1" x14ac:dyDescent="0.4"/>
    <row r="25" spans="1:8" ht="18.75" customHeight="1" x14ac:dyDescent="0.4">
      <c r="A25" s="17" t="s">
        <v>26</v>
      </c>
      <c r="B25" s="17"/>
      <c r="C25" s="13"/>
      <c r="D25" s="4"/>
      <c r="E25" s="4"/>
      <c r="F25" s="4"/>
      <c r="G25" s="4"/>
      <c r="H25" s="4"/>
    </row>
    <row r="26" spans="1:8" x14ac:dyDescent="0.4">
      <c r="A26" s="38" t="s">
        <v>18</v>
      </c>
      <c r="B26" s="56" t="s">
        <v>19</v>
      </c>
      <c r="C26" s="53"/>
      <c r="D26" s="33" t="s">
        <v>1</v>
      </c>
      <c r="E26" s="21" t="s">
        <v>24</v>
      </c>
    </row>
    <row r="27" spans="1:8" ht="33" customHeight="1" x14ac:dyDescent="0.4">
      <c r="A27" s="48" t="s">
        <v>37</v>
      </c>
      <c r="B27" s="50" t="s">
        <v>21</v>
      </c>
      <c r="C27" s="51"/>
      <c r="D27" s="47"/>
      <c r="E27" s="43">
        <f>SUM(D27:D27)</f>
        <v>0</v>
      </c>
    </row>
    <row r="28" spans="1:8" ht="9.9499999999999993" customHeight="1" x14ac:dyDescent="0.4"/>
    <row r="29" spans="1:8" ht="18.75" customHeight="1" x14ac:dyDescent="0.4">
      <c r="A29" s="17" t="s">
        <v>30</v>
      </c>
      <c r="B29" s="17"/>
      <c r="C29" s="13"/>
      <c r="D29" s="4"/>
      <c r="E29" s="4"/>
      <c r="F29" s="4"/>
      <c r="G29" s="4"/>
      <c r="H29" s="4"/>
    </row>
    <row r="30" spans="1:8" x14ac:dyDescent="0.4">
      <c r="A30" s="38" t="s">
        <v>3</v>
      </c>
      <c r="B30" s="56" t="s">
        <v>19</v>
      </c>
      <c r="C30" s="53"/>
      <c r="D30" s="39" t="s">
        <v>0</v>
      </c>
      <c r="E30" s="40" t="s">
        <v>1</v>
      </c>
      <c r="F30" s="41" t="s">
        <v>33</v>
      </c>
      <c r="G30" s="21" t="s">
        <v>24</v>
      </c>
    </row>
    <row r="31" spans="1:8" ht="33" customHeight="1" x14ac:dyDescent="0.4">
      <c r="A31" s="48" t="s">
        <v>36</v>
      </c>
      <c r="B31" s="50" t="s">
        <v>21</v>
      </c>
      <c r="C31" s="51"/>
      <c r="D31" s="45"/>
      <c r="E31" s="37"/>
      <c r="F31" s="42"/>
      <c r="G31" s="43">
        <f>SUM(D31:F31)</f>
        <v>0</v>
      </c>
    </row>
    <row r="32" spans="1:8" ht="9.75" customHeight="1" x14ac:dyDescent="0.4"/>
    <row r="33" spans="1:8" ht="18.75" customHeight="1" x14ac:dyDescent="0.4">
      <c r="A33" s="17" t="s">
        <v>31</v>
      </c>
      <c r="B33" s="17"/>
      <c r="C33" s="13"/>
      <c r="D33" s="4"/>
      <c r="E33" s="4"/>
      <c r="F33" s="4"/>
      <c r="G33" s="4"/>
      <c r="H33" s="4"/>
    </row>
    <row r="34" spans="1:8" x14ac:dyDescent="0.4">
      <c r="A34" s="38" t="s">
        <v>3</v>
      </c>
      <c r="B34" s="56" t="s">
        <v>19</v>
      </c>
      <c r="C34" s="53"/>
      <c r="D34" s="39" t="s">
        <v>0</v>
      </c>
      <c r="E34" s="40" t="s">
        <v>1</v>
      </c>
      <c r="F34" s="41" t="s">
        <v>33</v>
      </c>
      <c r="G34" s="21" t="s">
        <v>24</v>
      </c>
    </row>
    <row r="35" spans="1:8" ht="33" customHeight="1" x14ac:dyDescent="0.4">
      <c r="A35" s="48" t="s">
        <v>5</v>
      </c>
      <c r="B35" s="50" t="s">
        <v>21</v>
      </c>
      <c r="C35" s="51"/>
      <c r="D35" s="45"/>
      <c r="E35" s="37"/>
      <c r="F35" s="42"/>
      <c r="G35" s="43">
        <f>SUM(D35:F35)</f>
        <v>0</v>
      </c>
    </row>
    <row r="36" spans="1:8" ht="18.75" customHeight="1" x14ac:dyDescent="0.4"/>
    <row r="37" spans="1:8" x14ac:dyDescent="0.4">
      <c r="A37" s="57" t="s">
        <v>49</v>
      </c>
      <c r="B37" s="57"/>
      <c r="C37" s="57"/>
    </row>
    <row r="38" spans="1:8" ht="9.75" customHeight="1" x14ac:dyDescent="0.4"/>
    <row r="39" spans="1:8" s="11" customFormat="1" x14ac:dyDescent="0.4">
      <c r="A39" s="10" t="s">
        <v>11</v>
      </c>
      <c r="B39" s="10"/>
      <c r="C39" s="61"/>
      <c r="D39" s="61"/>
      <c r="E39" s="61"/>
      <c r="F39" s="61"/>
      <c r="G39" s="61"/>
    </row>
    <row r="40" spans="1:8" s="11" customFormat="1" ht="9.9499999999999993" customHeight="1" x14ac:dyDescent="0.4">
      <c r="A40" s="10"/>
      <c r="B40" s="10"/>
      <c r="C40" s="31"/>
      <c r="D40" s="32"/>
      <c r="E40" s="32"/>
      <c r="F40" s="32"/>
      <c r="G40" s="32"/>
    </row>
    <row r="41" spans="1:8" s="11" customFormat="1" ht="20.100000000000001" customHeight="1" x14ac:dyDescent="0.4">
      <c r="A41" s="10" t="s">
        <v>17</v>
      </c>
      <c r="B41" s="10"/>
      <c r="C41" s="61"/>
      <c r="D41" s="61"/>
      <c r="E41" s="61"/>
      <c r="F41" s="61"/>
      <c r="G41" s="61"/>
    </row>
    <row r="42" spans="1:8" s="11" customFormat="1" ht="9.9499999999999993" customHeight="1" x14ac:dyDescent="0.4">
      <c r="A42" s="10"/>
      <c r="B42" s="10"/>
      <c r="C42" s="31"/>
      <c r="D42" s="32"/>
      <c r="E42" s="32"/>
      <c r="F42" s="32"/>
      <c r="G42" s="32"/>
    </row>
    <row r="43" spans="1:8" s="11" customFormat="1" ht="20.100000000000001" customHeight="1" x14ac:dyDescent="0.4">
      <c r="A43" s="10" t="s">
        <v>12</v>
      </c>
      <c r="B43" s="10"/>
      <c r="C43" s="62"/>
      <c r="D43" s="63"/>
      <c r="E43" s="63"/>
      <c r="F43" s="63"/>
      <c r="G43" s="63"/>
    </row>
    <row r="44" spans="1:8" ht="9.9499999999999993" customHeight="1" x14ac:dyDescent="0.4"/>
    <row r="45" spans="1:8" ht="20.100000000000001" customHeight="1" x14ac:dyDescent="0.4"/>
  </sheetData>
  <sheetProtection password="CC63" sheet="1" objects="1" scenarios="1"/>
  <mergeCells count="24">
    <mergeCell ref="A37:C37"/>
    <mergeCell ref="A1:H1"/>
    <mergeCell ref="C39:G39"/>
    <mergeCell ref="C41:G41"/>
    <mergeCell ref="C43:G43"/>
    <mergeCell ref="A5:D6"/>
    <mergeCell ref="E5:G5"/>
    <mergeCell ref="E6:G6"/>
    <mergeCell ref="B11:C11"/>
    <mergeCell ref="B12:C12"/>
    <mergeCell ref="B14:C14"/>
    <mergeCell ref="B15:C15"/>
    <mergeCell ref="B18:C18"/>
    <mergeCell ref="B19:C19"/>
    <mergeCell ref="B22:C22"/>
    <mergeCell ref="B23:C23"/>
    <mergeCell ref="B35:C35"/>
    <mergeCell ref="G22:H22"/>
    <mergeCell ref="G23:H23"/>
    <mergeCell ref="B26:C26"/>
    <mergeCell ref="B27:C27"/>
    <mergeCell ref="B30:C30"/>
    <mergeCell ref="B31:C31"/>
    <mergeCell ref="B34:C34"/>
  </mergeCells>
  <phoneticPr fontId="1"/>
  <printOptions horizontalCentered="1"/>
  <pageMargins left="0.70866141732283472" right="0.70866141732283472" top="1.1417322834645669" bottom="0.15748031496062992" header="0.31496062992125984" footer="0.31496062992125984"/>
  <pageSetup paperSize="9"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view="pageBreakPreview" topLeftCell="A7" zoomScaleNormal="100" zoomScaleSheetLayoutView="100" workbookViewId="0">
      <selection activeCell="G14" sqref="G14"/>
    </sheetView>
  </sheetViews>
  <sheetFormatPr defaultRowHeight="18.75" x14ac:dyDescent="0.4"/>
  <cols>
    <col min="1" max="1" width="27.625" bestFit="1" customWidth="1"/>
    <col min="2" max="2" width="13.75" style="25" customWidth="1"/>
    <col min="3" max="5" width="13.75" customWidth="1"/>
  </cols>
  <sheetData>
    <row r="1" spans="1:5" ht="19.5" x14ac:dyDescent="0.4">
      <c r="A1" s="24" t="s">
        <v>48</v>
      </c>
    </row>
    <row r="2" spans="1:5" ht="18.75" customHeight="1" x14ac:dyDescent="0.4">
      <c r="D2" s="73" t="str">
        <f>見積書!A37</f>
        <v>令和　　年　　月　　日</v>
      </c>
      <c r="E2" s="73"/>
    </row>
    <row r="3" spans="1:5" x14ac:dyDescent="0.4">
      <c r="A3" s="23" t="s">
        <v>3</v>
      </c>
      <c r="B3" s="26" t="s">
        <v>19</v>
      </c>
      <c r="C3" s="21" t="s">
        <v>6</v>
      </c>
      <c r="D3" s="21" t="s">
        <v>7</v>
      </c>
      <c r="E3" s="21" t="s">
        <v>8</v>
      </c>
    </row>
    <row r="4" spans="1:5" x14ac:dyDescent="0.4">
      <c r="A4" s="76" t="s">
        <v>39</v>
      </c>
      <c r="B4" s="27" t="s">
        <v>0</v>
      </c>
      <c r="C4" s="3">
        <v>10200</v>
      </c>
      <c r="D4" s="3">
        <f>見積書!D12</f>
        <v>0</v>
      </c>
      <c r="E4" s="3">
        <f>C4*D4</f>
        <v>0</v>
      </c>
    </row>
    <row r="5" spans="1:5" x14ac:dyDescent="0.4">
      <c r="A5" s="77"/>
      <c r="B5" s="27" t="s">
        <v>1</v>
      </c>
      <c r="C5" s="3">
        <v>10200</v>
      </c>
      <c r="D5" s="3">
        <f>見積書!E12</f>
        <v>0</v>
      </c>
      <c r="E5" s="3">
        <f t="shared" ref="E5:E8" si="0">C5*D5</f>
        <v>0</v>
      </c>
    </row>
    <row r="6" spans="1:5" x14ac:dyDescent="0.4">
      <c r="A6" s="77"/>
      <c r="B6" s="27" t="s">
        <v>2</v>
      </c>
      <c r="C6" s="3">
        <v>10200</v>
      </c>
      <c r="D6" s="3">
        <f>見積書!F12</f>
        <v>0</v>
      </c>
      <c r="E6" s="3">
        <f t="shared" si="0"/>
        <v>0</v>
      </c>
    </row>
    <row r="7" spans="1:5" x14ac:dyDescent="0.4">
      <c r="A7" s="77"/>
      <c r="B7" s="27" t="s">
        <v>23</v>
      </c>
      <c r="C7" s="3">
        <v>990</v>
      </c>
      <c r="D7" s="3">
        <f>見積書!G12</f>
        <v>0</v>
      </c>
      <c r="E7" s="3">
        <f t="shared" si="0"/>
        <v>0</v>
      </c>
    </row>
    <row r="8" spans="1:5" ht="19.5" thickBot="1" x14ac:dyDescent="0.45">
      <c r="A8" s="78"/>
      <c r="B8" s="27" t="s">
        <v>32</v>
      </c>
      <c r="C8" s="3">
        <v>20</v>
      </c>
      <c r="D8" s="19">
        <f>見積書!D15</f>
        <v>0</v>
      </c>
      <c r="E8" s="19">
        <f t="shared" si="0"/>
        <v>0</v>
      </c>
    </row>
    <row r="9" spans="1:5" ht="19.5" thickBot="1" x14ac:dyDescent="0.45">
      <c r="A9" s="2"/>
      <c r="C9" s="1"/>
      <c r="D9" s="22" t="s">
        <v>35</v>
      </c>
      <c r="E9" s="20">
        <f>SUM(E4:E8)</f>
        <v>0</v>
      </c>
    </row>
    <row r="10" spans="1:5" ht="5.45" customHeight="1" x14ac:dyDescent="0.4"/>
    <row r="11" spans="1:5" x14ac:dyDescent="0.4">
      <c r="A11" s="23" t="s">
        <v>3</v>
      </c>
      <c r="B11" s="26" t="s">
        <v>19</v>
      </c>
      <c r="C11" s="21" t="s">
        <v>6</v>
      </c>
      <c r="D11" s="21" t="s">
        <v>7</v>
      </c>
      <c r="E11" s="21" t="s">
        <v>8</v>
      </c>
    </row>
    <row r="12" spans="1:5" x14ac:dyDescent="0.4">
      <c r="A12" s="76" t="s">
        <v>40</v>
      </c>
      <c r="B12" s="27" t="s">
        <v>0</v>
      </c>
      <c r="C12" s="3">
        <v>2910</v>
      </c>
      <c r="D12" s="3">
        <f>見積書!D19</f>
        <v>0</v>
      </c>
      <c r="E12" s="3">
        <f>C12*D12</f>
        <v>0</v>
      </c>
    </row>
    <row r="13" spans="1:5" x14ac:dyDescent="0.4">
      <c r="A13" s="77"/>
      <c r="B13" s="27" t="s">
        <v>1</v>
      </c>
      <c r="C13" s="3">
        <v>2910</v>
      </c>
      <c r="D13" s="3">
        <f>見積書!E19</f>
        <v>0</v>
      </c>
      <c r="E13" s="3">
        <f t="shared" ref="E13:E15" si="1">C13*D13</f>
        <v>0</v>
      </c>
    </row>
    <row r="14" spans="1:5" x14ac:dyDescent="0.4">
      <c r="A14" s="77"/>
      <c r="B14" s="27" t="s">
        <v>2</v>
      </c>
      <c r="C14" s="3">
        <v>2910</v>
      </c>
      <c r="D14" s="3">
        <f>見積書!F19</f>
        <v>0</v>
      </c>
      <c r="E14" s="3">
        <f t="shared" si="1"/>
        <v>0</v>
      </c>
    </row>
    <row r="15" spans="1:5" ht="19.5" thickBot="1" x14ac:dyDescent="0.45">
      <c r="A15" s="78"/>
      <c r="B15" s="27" t="s">
        <v>23</v>
      </c>
      <c r="C15" s="3">
        <v>2910</v>
      </c>
      <c r="D15" s="3">
        <f>見積書!G19</f>
        <v>0</v>
      </c>
      <c r="E15" s="3">
        <f t="shared" si="1"/>
        <v>0</v>
      </c>
    </row>
    <row r="16" spans="1:5" ht="19.5" thickBot="1" x14ac:dyDescent="0.45">
      <c r="A16" s="2"/>
      <c r="C16" s="1"/>
      <c r="D16" s="22" t="s">
        <v>35</v>
      </c>
      <c r="E16" s="20">
        <f>SUM(E12:E15)</f>
        <v>0</v>
      </c>
    </row>
    <row r="17" spans="1:5" ht="5.45" customHeight="1" x14ac:dyDescent="0.4"/>
    <row r="18" spans="1:5" x14ac:dyDescent="0.4">
      <c r="A18" s="23" t="s">
        <v>3</v>
      </c>
      <c r="B18" s="26" t="s">
        <v>19</v>
      </c>
      <c r="C18" s="21" t="s">
        <v>6</v>
      </c>
      <c r="D18" s="21" t="s">
        <v>7</v>
      </c>
      <c r="E18" s="21" t="s">
        <v>8</v>
      </c>
    </row>
    <row r="19" spans="1:5" x14ac:dyDescent="0.4">
      <c r="A19" s="76" t="s">
        <v>41</v>
      </c>
      <c r="B19" s="27" t="s">
        <v>1</v>
      </c>
      <c r="C19" s="3">
        <v>230</v>
      </c>
      <c r="D19" s="3">
        <f>見積書!D23</f>
        <v>0</v>
      </c>
      <c r="E19" s="3">
        <f>C19*D19</f>
        <v>0</v>
      </c>
    </row>
    <row r="20" spans="1:5" x14ac:dyDescent="0.4">
      <c r="A20" s="77"/>
      <c r="B20" s="27" t="s">
        <v>23</v>
      </c>
      <c r="C20" s="3">
        <v>218</v>
      </c>
      <c r="D20" s="3">
        <f>見積書!E23</f>
        <v>0</v>
      </c>
      <c r="E20" s="3">
        <f t="shared" ref="E20:E21" si="2">C20*D20</f>
        <v>0</v>
      </c>
    </row>
    <row r="21" spans="1:5" ht="19.5" thickBot="1" x14ac:dyDescent="0.45">
      <c r="A21" s="78"/>
      <c r="B21" s="27" t="s">
        <v>38</v>
      </c>
      <c r="C21" s="3">
        <v>12</v>
      </c>
      <c r="D21" s="3">
        <f>見積書!F23</f>
        <v>0</v>
      </c>
      <c r="E21" s="3">
        <f t="shared" si="2"/>
        <v>0</v>
      </c>
    </row>
    <row r="22" spans="1:5" ht="19.5" thickBot="1" x14ac:dyDescent="0.45">
      <c r="A22" s="2"/>
      <c r="C22" s="1"/>
      <c r="D22" s="22" t="s">
        <v>35</v>
      </c>
      <c r="E22" s="20">
        <f>SUM(E19:E21)</f>
        <v>0</v>
      </c>
    </row>
    <row r="23" spans="1:5" ht="5.45" customHeight="1" x14ac:dyDescent="0.4"/>
    <row r="24" spans="1:5" x14ac:dyDescent="0.4">
      <c r="A24" s="23" t="s">
        <v>3</v>
      </c>
      <c r="B24" s="26" t="s">
        <v>19</v>
      </c>
      <c r="C24" s="21" t="s">
        <v>6</v>
      </c>
      <c r="D24" s="21" t="s">
        <v>7</v>
      </c>
      <c r="E24" s="21" t="s">
        <v>8</v>
      </c>
    </row>
    <row r="25" spans="1:5" ht="38.25" thickBot="1" x14ac:dyDescent="0.45">
      <c r="A25" s="18" t="s">
        <v>46</v>
      </c>
      <c r="B25" s="27" t="s">
        <v>1</v>
      </c>
      <c r="C25" s="3">
        <v>900</v>
      </c>
      <c r="D25" s="3">
        <f>見積書!D27</f>
        <v>0</v>
      </c>
      <c r="E25" s="3">
        <f>C25*D25</f>
        <v>0</v>
      </c>
    </row>
    <row r="26" spans="1:5" ht="19.5" thickBot="1" x14ac:dyDescent="0.45">
      <c r="A26" s="2"/>
      <c r="C26" s="1"/>
      <c r="D26" s="22" t="s">
        <v>35</v>
      </c>
      <c r="E26" s="20">
        <f>SUM(E25:E25)</f>
        <v>0</v>
      </c>
    </row>
    <row r="27" spans="1:5" ht="5.45" customHeight="1" x14ac:dyDescent="0.4"/>
    <row r="28" spans="1:5" x14ac:dyDescent="0.4">
      <c r="A28" s="23" t="s">
        <v>3</v>
      </c>
      <c r="B28" s="26" t="s">
        <v>19</v>
      </c>
      <c r="C28" s="21" t="s">
        <v>6</v>
      </c>
      <c r="D28" s="21" t="s">
        <v>7</v>
      </c>
      <c r="E28" s="21" t="s">
        <v>8</v>
      </c>
    </row>
    <row r="29" spans="1:5" x14ac:dyDescent="0.4">
      <c r="A29" s="76" t="s">
        <v>47</v>
      </c>
      <c r="B29" s="27" t="s">
        <v>0</v>
      </c>
      <c r="C29" s="3">
        <v>300</v>
      </c>
      <c r="D29" s="3">
        <f>見積書!D31</f>
        <v>0</v>
      </c>
      <c r="E29" s="3">
        <f>C29*D29</f>
        <v>0</v>
      </c>
    </row>
    <row r="30" spans="1:5" x14ac:dyDescent="0.4">
      <c r="A30" s="77"/>
      <c r="B30" s="27" t="s">
        <v>1</v>
      </c>
      <c r="C30" s="3">
        <v>150</v>
      </c>
      <c r="D30" s="3">
        <f>見積書!E31</f>
        <v>0</v>
      </c>
      <c r="E30" s="3">
        <f t="shared" ref="E30:E31" si="3">C30*D30</f>
        <v>0</v>
      </c>
    </row>
    <row r="31" spans="1:5" ht="19.5" thickBot="1" x14ac:dyDescent="0.45">
      <c r="A31" s="78"/>
      <c r="B31" s="27" t="s">
        <v>2</v>
      </c>
      <c r="C31" s="3">
        <v>450</v>
      </c>
      <c r="D31" s="3">
        <f>見積書!F31</f>
        <v>0</v>
      </c>
      <c r="E31" s="3">
        <f t="shared" si="3"/>
        <v>0</v>
      </c>
    </row>
    <row r="32" spans="1:5" ht="19.5" thickBot="1" x14ac:dyDescent="0.45">
      <c r="A32" s="2"/>
      <c r="C32" s="1"/>
      <c r="D32" s="22" t="s">
        <v>35</v>
      </c>
      <c r="E32" s="20">
        <f>SUM(E29:E31)</f>
        <v>0</v>
      </c>
    </row>
    <row r="33" spans="1:5" ht="5.45" customHeight="1" x14ac:dyDescent="0.4"/>
    <row r="34" spans="1:5" x14ac:dyDescent="0.4">
      <c r="A34" s="23" t="s">
        <v>3</v>
      </c>
      <c r="B34" s="26" t="s">
        <v>19</v>
      </c>
      <c r="C34" s="21" t="s">
        <v>6</v>
      </c>
      <c r="D34" s="21" t="s">
        <v>7</v>
      </c>
      <c r="E34" s="21" t="s">
        <v>8</v>
      </c>
    </row>
    <row r="35" spans="1:5" x14ac:dyDescent="0.4">
      <c r="A35" s="76" t="s">
        <v>42</v>
      </c>
      <c r="B35" s="27" t="s">
        <v>0</v>
      </c>
      <c r="C35" s="3">
        <v>0</v>
      </c>
      <c r="D35" s="3">
        <f>見積書!D35</f>
        <v>0</v>
      </c>
      <c r="E35" s="3">
        <f>C35*D35</f>
        <v>0</v>
      </c>
    </row>
    <row r="36" spans="1:5" x14ac:dyDescent="0.4">
      <c r="A36" s="77"/>
      <c r="B36" s="27" t="s">
        <v>1</v>
      </c>
      <c r="C36" s="3">
        <v>1550</v>
      </c>
      <c r="D36" s="3">
        <f>見積書!E35</f>
        <v>0</v>
      </c>
      <c r="E36" s="3">
        <f t="shared" ref="E36:E37" si="4">C36*D36</f>
        <v>0</v>
      </c>
    </row>
    <row r="37" spans="1:5" ht="19.5" thickBot="1" x14ac:dyDescent="0.45">
      <c r="A37" s="78"/>
      <c r="B37" s="27" t="s">
        <v>2</v>
      </c>
      <c r="C37" s="3">
        <v>30</v>
      </c>
      <c r="D37" s="3">
        <f>見積書!F35</f>
        <v>0</v>
      </c>
      <c r="E37" s="3">
        <f t="shared" si="4"/>
        <v>0</v>
      </c>
    </row>
    <row r="38" spans="1:5" ht="19.5" thickBot="1" x14ac:dyDescent="0.45">
      <c r="A38" s="2"/>
      <c r="C38" s="1"/>
      <c r="D38" s="22" t="s">
        <v>35</v>
      </c>
      <c r="E38" s="20">
        <f>SUM(E35:E37)</f>
        <v>0</v>
      </c>
    </row>
    <row r="40" spans="1:5" ht="19.5" thickBot="1" x14ac:dyDescent="0.45">
      <c r="C40" s="75" t="str">
        <f>IF(見積書!C41:G41="","",見積書!C41:G41)</f>
        <v/>
      </c>
      <c r="D40" s="75"/>
      <c r="E40" s="75"/>
    </row>
    <row r="41" spans="1:5" x14ac:dyDescent="0.4">
      <c r="C41" s="52" t="s">
        <v>43</v>
      </c>
      <c r="D41" s="74"/>
      <c r="E41" s="28">
        <f>E9+E16+E22+E26+E32+E38</f>
        <v>0</v>
      </c>
    </row>
    <row r="42" spans="1:5" x14ac:dyDescent="0.4">
      <c r="C42" s="52" t="s">
        <v>44</v>
      </c>
      <c r="D42" s="74"/>
      <c r="E42" s="29">
        <f>E41*12</f>
        <v>0</v>
      </c>
    </row>
    <row r="43" spans="1:5" ht="19.5" thickBot="1" x14ac:dyDescent="0.45">
      <c r="C43" s="52" t="s">
        <v>45</v>
      </c>
      <c r="D43" s="74"/>
      <c r="E43" s="30">
        <f>E41*36</f>
        <v>0</v>
      </c>
    </row>
    <row r="46" spans="1:5" ht="13.5" customHeight="1" x14ac:dyDescent="0.4"/>
    <row r="47" spans="1:5" ht="13.5" customHeight="1" x14ac:dyDescent="0.4"/>
    <row r="48" spans="1:5" ht="13.5" customHeight="1" x14ac:dyDescent="0.4"/>
    <row r="49" ht="13.5" customHeight="1" x14ac:dyDescent="0.4"/>
  </sheetData>
  <sheetProtection password="CC63" sheet="1" objects="1" scenarios="1"/>
  <mergeCells count="10">
    <mergeCell ref="A4:A8"/>
    <mergeCell ref="A12:A15"/>
    <mergeCell ref="A19:A21"/>
    <mergeCell ref="A29:A31"/>
    <mergeCell ref="A35:A37"/>
    <mergeCell ref="D2:E2"/>
    <mergeCell ref="C41:D41"/>
    <mergeCell ref="C42:D42"/>
    <mergeCell ref="C43:D43"/>
    <mergeCell ref="C40:E40"/>
  </mergeCells>
  <phoneticPr fontId="1"/>
  <pageMargins left="0.70866141732283472" right="0.70866141732283472" top="0.78740157480314965" bottom="0.35433070866141736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見積書</vt:lpstr>
      <vt:lpstr>計算シート</vt:lpstr>
      <vt:lpstr>見積書!Print_Area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中野 晃司</dc:creator>
  <cp:lastModifiedBy>PC079</cp:lastModifiedBy>
  <cp:lastPrinted>2024-01-31T06:08:17Z</cp:lastPrinted>
  <dcterms:created xsi:type="dcterms:W3CDTF">2018-02-07T10:56:57Z</dcterms:created>
  <dcterms:modified xsi:type="dcterms:W3CDTF">2024-02-05T08:16:01Z</dcterms:modified>
</cp:coreProperties>
</file>